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0B741BA3-A153-4570-AA7C-DFA44A912F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32" i="2"/>
  <c r="E37" i="2" l="1"/>
  <c r="E22" i="2"/>
  <c r="E21" i="2" s="1"/>
  <c r="E8" i="2"/>
  <c r="E5" i="2" s="1"/>
  <c r="E28" i="2"/>
  <c r="E56" i="2" l="1"/>
</calcChain>
</file>

<file path=xl/sharedStrings.xml><?xml version="1.0" encoding="utf-8"?>
<sst xmlns="http://schemas.openxmlformats.org/spreadsheetml/2006/main" count="81" uniqueCount="80">
  <si>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</si>
  <si>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</si>
  <si>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</si>
  <si>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</si>
  <si>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</si>
  <si>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</si>
  <si>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</si>
  <si>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</si>
  <si>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</si>
  <si>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</si>
  <si>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</si>
  <si>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</si>
  <si>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</si>
  <si>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</si>
  <si>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</si>
  <si>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</si>
  <si>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</si>
  <si>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</si>
  <si>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</si>
  <si>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</si>
  <si>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</si>
  <si>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</si>
  <si>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</si>
  <si>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</si>
  <si>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</si>
  <si>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</si>
  <si>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</si>
  <si>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10</t>
  </si>
  <si>
    <t>Орган з питань культури, національностей та релігій</t>
  </si>
  <si>
    <t>4040</t>
  </si>
  <si>
    <t>Забезпечення діяльності музеїв i виставок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</si>
  <si>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</si>
  <si>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</si>
  <si>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</si>
  <si>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</si>
  <si>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</si>
  <si>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</si>
  <si>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</si>
  <si>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</si>
  <si>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</si>
  <si>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</si>
  <si>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</si>
  <si>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</si>
  <si>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</si>
  <si>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</si>
  <si>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</si>
  <si>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</si>
  <si>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</si>
  <si>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</si>
  <si>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</si>
  <si>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гематологічного аналізатора</t>
  </si>
  <si>
    <t>Придбання аналізатора біохімічного автоматичного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</si>
  <si>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</si>
  <si>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</si>
  <si>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</si>
  <si>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тезногенної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</si>
  <si>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Завершення утеплення фасаду  Ліцею №2</t>
  </si>
  <si>
    <t>Реконструкція частини будівлі тиру під котельню на твердому паливі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</si>
  <si>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</si>
  <si>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</si>
  <si>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</si>
  <si>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</si>
  <si>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</si>
  <si>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</si>
  <si>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</si>
  <si>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Співфінансування централізованого придбання шкільного автобуса</t>
  </si>
  <si>
    <t>Аналіз видатків  розвитку  за  січень-березень 2025 року</t>
  </si>
  <si>
    <t>Придбання комп"ютера (ЦНАП)</t>
  </si>
  <si>
    <t>Прийнято безхазяйне майно у комунальну власність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</si>
  <si>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</si>
  <si>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</si>
  <si>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</si>
  <si>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Виготовлення проектно-кошторисної документації та експертиза проекту "Капітальний ремонт котельні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</si>
  <si>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Придбання елементів Меморіалу Слави ( двох мармурових плит)</t>
  </si>
  <si>
    <t>Отримання генератора (грошова допомога ЮНІСЕФ)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</si>
  <si>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</si>
  <si>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Забезпечення діяльності палаців і будинків культури, клубів, центрів дозвілля та інших клубних закладів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</si>
  <si>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</si>
  <si>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</si>
  <si>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Капітальний ремонт котельні по вул. Соборна 7/6 в м.Дунаївці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</si>
</sst>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35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2" fontId="8" fillId="0" borderId="1" xfId="4" applyNumberFormat="1" applyFont="1" applyBorder="1"/>
    <xf numFmtId="0" fontId="8" fillId="2" borderId="1" xfId="4" applyFont="1" applyFill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8" fillId="0" borderId="1" xfId="4" applyFont="1" applyBorder="1" applyAlignment="1">
      <alignment vertical="center" wrapText="1"/>
    </xf>
    <xf numFmtId="0" fontId="8" fillId="0" borderId="1" xfId="1" applyFont="1" applyBorder="1"/>
    <xf numFmtId="165" fontId="8" fillId="0" borderId="3" xfId="1" applyNumberFormat="1" applyFont="1" applyBorder="1"/>
    <xf numFmtId="0" fontId="8" fillId="0" borderId="2" xfId="1" applyFont="1" applyBorder="1"/>
    <xf numFmtId="165" fontId="8" fillId="0" borderId="2" xfId="1" applyNumberFormat="1" applyFont="1" applyBorder="1"/>
    <xf numFmtId="165" fontId="8" fillId="0" borderId="1" xfId="1" applyNumberFormat="1" applyFont="1" applyBorder="1"/>
    <xf numFmtId="0" fontId="9" fillId="0" borderId="0" xfId="0" applyFont="1"/>
    <xf numFmtId="165" fontId="9" fillId="0" borderId="0" xfId="0" applyNumberFormat="1" applyFont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00000000-0005-0000-0000-000000000000}"/>
    <cellStyle name="Обычный 2" xfId="2" xr:uid="{00000000-0005-0000-0000-000002000000}"/>
    <cellStyle name="Обычный 2 2" xfId="4" xr:uid="{00000000-0005-0000-0000-000003000000}"/>
    <cellStyle name="Обычный_Лист1" xfId="3" xr:uid="{00000000-0005-0000-0000-000004000000}"/>
  </cellStyles>
  <dxfs count="57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6"/>
  <sheetViews>
    <sheetView tabSelected="1" topLeftCell="B31" workbookViewId="0">
      <selection activeCell="K40" sqref="K40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58.28515625" style="3" customWidth="1"/>
    <col min="4" max="6" width="15.7109375" style="1" customWidth="1"/>
    <col min="7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34" t="s">
        <v>66</v>
      </c>
      <c r="C2" s="34"/>
      <c r="D2" s="34"/>
      <c r="E2" s="34"/>
      <c r="F2" s="34"/>
    </row>
    <row r="3" spans="1:6" s="8" customFormat="1" ht="14.25" x14ac:dyDescent="0.2">
      <c r="B3" s="9"/>
      <c r="C3" s="10"/>
      <c r="F3" s="11" t="s">
        <v>47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48</v>
      </c>
    </row>
    <row r="5" spans="1:6" ht="63.75" x14ac:dyDescent="0.2">
      <c r="A5" s="7">
        <v>1</v>
      </c>
      <c r="B5" s="15" t="s">
        <v>4</v>
      </c>
      <c r="C5" s="17" t="s">
        <v>49</v>
      </c>
      <c r="D5" s="18">
        <v>0</v>
      </c>
      <c r="E5" s="18">
        <f>E6+E8+E10+E13+E15+E17</f>
        <v>7085.8140000000003</v>
      </c>
      <c r="F5" s="18">
        <v>4408.3140000000003</v>
      </c>
    </row>
    <row r="6" spans="1:6" ht="51.75" customHeight="1" x14ac:dyDescent="0.2">
      <c r="A6" s="7">
        <v>1</v>
      </c>
      <c r="B6" s="15" t="s">
        <v>5</v>
      </c>
      <c r="C6" s="16" t="s">
        <v>6</v>
      </c>
      <c r="D6" s="18">
        <v>0</v>
      </c>
      <c r="E6" s="18">
        <v>30</v>
      </c>
      <c r="F6" s="18">
        <v>0</v>
      </c>
    </row>
    <row r="7" spans="1:6" x14ac:dyDescent="0.2">
      <c r="A7" s="7">
        <v>0</v>
      </c>
      <c r="B7" s="15"/>
      <c r="C7" s="16" t="s">
        <v>67</v>
      </c>
      <c r="D7" s="18">
        <v>0</v>
      </c>
      <c r="E7" s="18">
        <v>30</v>
      </c>
      <c r="F7" s="18">
        <v>0</v>
      </c>
    </row>
    <row r="8" spans="1:6" x14ac:dyDescent="0.2">
      <c r="A8" s="7">
        <v>1</v>
      </c>
      <c r="B8" s="15" t="s">
        <v>7</v>
      </c>
      <c r="C8" s="16" t="s">
        <v>8</v>
      </c>
      <c r="D8" s="18">
        <v>0</v>
      </c>
      <c r="E8" s="18">
        <f>E9</f>
        <v>2334.8139999999999</v>
      </c>
      <c r="F8" s="18">
        <v>2334.8139999999999</v>
      </c>
    </row>
    <row r="9" spans="1:6" x14ac:dyDescent="0.2">
      <c r="A9" s="7">
        <v>0</v>
      </c>
      <c r="B9" s="15"/>
      <c r="C9" s="16" t="s">
        <v>68</v>
      </c>
      <c r="D9" s="18">
        <v>0</v>
      </c>
      <c r="E9" s="18">
        <v>2334.8139999999999</v>
      </c>
      <c r="F9" s="18">
        <v>2334.8139999999999</v>
      </c>
    </row>
    <row r="10" spans="1:6" x14ac:dyDescent="0.2">
      <c r="A10" s="7">
        <v>1</v>
      </c>
      <c r="B10" s="15" t="s">
        <v>9</v>
      </c>
      <c r="C10" s="16" t="s">
        <v>10</v>
      </c>
      <c r="D10" s="18">
        <v>0</v>
      </c>
      <c r="E10" s="18">
        <v>1150</v>
      </c>
      <c r="F10" s="18">
        <v>1150</v>
      </c>
    </row>
    <row r="11" spans="1:6" s="8" customFormat="1" x14ac:dyDescent="0.2">
      <c r="A11" s="19"/>
      <c r="B11" s="20"/>
      <c r="C11" s="21" t="s">
        <v>50</v>
      </c>
      <c r="D11" s="22"/>
      <c r="E11" s="23">
        <v>1000</v>
      </c>
      <c r="F11" s="22">
        <v>1000</v>
      </c>
    </row>
    <row r="12" spans="1:6" s="8" customFormat="1" x14ac:dyDescent="0.2">
      <c r="A12" s="19"/>
      <c r="B12" s="20"/>
      <c r="C12" s="21" t="s">
        <v>51</v>
      </c>
      <c r="D12" s="22"/>
      <c r="E12" s="23">
        <v>150</v>
      </c>
      <c r="F12" s="23">
        <v>150</v>
      </c>
    </row>
    <row r="13" spans="1:6" x14ac:dyDescent="0.2">
      <c r="A13" s="7">
        <v>1</v>
      </c>
      <c r="B13" s="15" t="s">
        <v>11</v>
      </c>
      <c r="C13" s="16" t="s">
        <v>12</v>
      </c>
      <c r="D13" s="18">
        <v>0</v>
      </c>
      <c r="E13" s="18">
        <v>200</v>
      </c>
      <c r="F13" s="18">
        <v>0</v>
      </c>
    </row>
    <row r="14" spans="1:6" s="8" customFormat="1" ht="25.5" x14ac:dyDescent="0.2">
      <c r="A14" s="19">
        <v>0</v>
      </c>
      <c r="B14" s="20"/>
      <c r="C14" s="17" t="s">
        <v>52</v>
      </c>
      <c r="D14" s="22">
        <v>0</v>
      </c>
      <c r="E14" s="22">
        <v>200</v>
      </c>
      <c r="F14" s="22">
        <v>0</v>
      </c>
    </row>
    <row r="15" spans="1:6" ht="25.5" x14ac:dyDescent="0.2">
      <c r="A15" s="7">
        <v>1</v>
      </c>
      <c r="B15" s="15" t="s">
        <v>13</v>
      </c>
      <c r="C15" s="16" t="s">
        <v>14</v>
      </c>
      <c r="D15" s="18">
        <v>0</v>
      </c>
      <c r="E15" s="18">
        <v>50</v>
      </c>
      <c r="F15" s="18">
        <v>2.5</v>
      </c>
    </row>
    <row r="16" spans="1:6" s="8" customFormat="1" ht="25.5" x14ac:dyDescent="0.2">
      <c r="A16" s="19">
        <v>0</v>
      </c>
      <c r="B16" s="20"/>
      <c r="C16" s="17" t="s">
        <v>14</v>
      </c>
      <c r="D16" s="22">
        <v>0</v>
      </c>
      <c r="E16" s="22">
        <v>50</v>
      </c>
      <c r="F16" s="18">
        <v>2.5</v>
      </c>
    </row>
    <row r="17" spans="1:6" ht="25.5" x14ac:dyDescent="0.2">
      <c r="A17" s="7">
        <v>1</v>
      </c>
      <c r="B17" s="15" t="s">
        <v>15</v>
      </c>
      <c r="C17" s="16" t="s">
        <v>16</v>
      </c>
      <c r="D17" s="18">
        <v>0</v>
      </c>
      <c r="E17" s="18">
        <v>3321</v>
      </c>
      <c r="F17" s="18">
        <v>921</v>
      </c>
    </row>
    <row r="18" spans="1:6" s="8" customFormat="1" x14ac:dyDescent="0.2">
      <c r="A18" s="19"/>
      <c r="B18" s="20"/>
      <c r="C18" s="24" t="s">
        <v>53</v>
      </c>
      <c r="D18" s="22">
        <v>0</v>
      </c>
      <c r="E18" s="25">
        <v>3000</v>
      </c>
      <c r="F18" s="22">
        <v>600</v>
      </c>
    </row>
    <row r="19" spans="1:6" s="8" customFormat="1" ht="25.5" x14ac:dyDescent="0.2">
      <c r="A19" s="19"/>
      <c r="B19" s="20"/>
      <c r="C19" s="26" t="s">
        <v>54</v>
      </c>
      <c r="D19" s="22">
        <v>0</v>
      </c>
      <c r="E19" s="25">
        <v>200</v>
      </c>
      <c r="F19" s="22">
        <v>200</v>
      </c>
    </row>
    <row r="20" spans="1:6" s="8" customFormat="1" ht="42" customHeight="1" x14ac:dyDescent="0.2">
      <c r="A20" s="19"/>
      <c r="B20" s="20"/>
      <c r="C20" s="26" t="s">
        <v>55</v>
      </c>
      <c r="D20" s="22">
        <v>0</v>
      </c>
      <c r="E20" s="25">
        <v>121</v>
      </c>
      <c r="F20" s="22">
        <v>121</v>
      </c>
    </row>
    <row r="21" spans="1:6" x14ac:dyDescent="0.2">
      <c r="A21" s="7">
        <v>1</v>
      </c>
      <c r="B21" s="15" t="s">
        <v>17</v>
      </c>
      <c r="C21" s="16" t="s">
        <v>18</v>
      </c>
      <c r="D21" s="18">
        <v>0</v>
      </c>
      <c r="E21" s="18">
        <f>E22+E26</f>
        <v>2315</v>
      </c>
      <c r="F21" s="18">
        <v>2202</v>
      </c>
    </row>
    <row r="22" spans="1:6" ht="25.5" x14ac:dyDescent="0.2">
      <c r="A22" s="7">
        <v>1</v>
      </c>
      <c r="B22" s="15" t="s">
        <v>19</v>
      </c>
      <c r="C22" s="16" t="s">
        <v>20</v>
      </c>
      <c r="D22" s="18">
        <v>0</v>
      </c>
      <c r="E22" s="18">
        <f>E23+E24+E25</f>
        <v>2202</v>
      </c>
      <c r="F22" s="18">
        <v>2202</v>
      </c>
    </row>
    <row r="23" spans="1:6" s="8" customFormat="1" x14ac:dyDescent="0.2">
      <c r="A23" s="19">
        <v>0</v>
      </c>
      <c r="B23" s="20"/>
      <c r="C23" s="17" t="s">
        <v>74</v>
      </c>
      <c r="D23" s="22">
        <v>0</v>
      </c>
      <c r="E23" s="22">
        <v>190</v>
      </c>
      <c r="F23" s="22">
        <v>190</v>
      </c>
    </row>
    <row r="24" spans="1:6" s="8" customFormat="1" x14ac:dyDescent="0.2">
      <c r="A24" s="19">
        <v>0</v>
      </c>
      <c r="B24" s="20"/>
      <c r="C24" s="17" t="s">
        <v>56</v>
      </c>
      <c r="D24" s="22">
        <v>0</v>
      </c>
      <c r="E24" s="22">
        <v>85</v>
      </c>
      <c r="F24" s="22">
        <v>85</v>
      </c>
    </row>
    <row r="25" spans="1:6" s="8" customFormat="1" ht="38.25" x14ac:dyDescent="0.2">
      <c r="A25" s="19"/>
      <c r="B25" s="20"/>
      <c r="C25" s="17" t="s">
        <v>75</v>
      </c>
      <c r="D25" s="22">
        <v>0</v>
      </c>
      <c r="E25" s="18">
        <v>1927</v>
      </c>
      <c r="F25" s="18">
        <v>1927</v>
      </c>
    </row>
    <row r="26" spans="1:6" ht="38.25" x14ac:dyDescent="0.2">
      <c r="A26" s="7">
        <v>1</v>
      </c>
      <c r="B26" s="15" t="s">
        <v>21</v>
      </c>
      <c r="C26" s="16" t="s">
        <v>22</v>
      </c>
      <c r="D26" s="18">
        <v>0</v>
      </c>
      <c r="E26" s="18">
        <v>113</v>
      </c>
      <c r="F26" s="18">
        <v>0</v>
      </c>
    </row>
    <row r="27" spans="1:6" s="8" customFormat="1" ht="26.25" customHeight="1" x14ac:dyDescent="0.2">
      <c r="A27" s="19">
        <v>0</v>
      </c>
      <c r="B27" s="20"/>
      <c r="C27" s="17" t="s">
        <v>57</v>
      </c>
      <c r="D27" s="22">
        <v>0</v>
      </c>
      <c r="E27" s="22">
        <v>113</v>
      </c>
      <c r="F27" s="22">
        <v>0</v>
      </c>
    </row>
    <row r="28" spans="1:6" x14ac:dyDescent="0.2">
      <c r="A28" s="7">
        <v>1</v>
      </c>
      <c r="B28" s="15" t="s">
        <v>23</v>
      </c>
      <c r="C28" s="16" t="s">
        <v>24</v>
      </c>
      <c r="D28" s="18">
        <v>0</v>
      </c>
      <c r="E28" s="18">
        <f>E29</f>
        <v>36.067500000000003</v>
      </c>
      <c r="F28" s="18">
        <v>36.067500000000003</v>
      </c>
    </row>
    <row r="29" spans="1:6" ht="38.25" customHeight="1" x14ac:dyDescent="0.2">
      <c r="A29" s="7">
        <v>1</v>
      </c>
      <c r="B29" s="15" t="s">
        <v>25</v>
      </c>
      <c r="C29" s="16" t="s">
        <v>26</v>
      </c>
      <c r="D29" s="18">
        <v>0</v>
      </c>
      <c r="E29" s="18">
        <v>36.067500000000003</v>
      </c>
      <c r="F29" s="18">
        <v>36.067500000000003</v>
      </c>
    </row>
    <row r="30" spans="1:6" x14ac:dyDescent="0.2">
      <c r="A30" s="7"/>
      <c r="B30" s="15"/>
      <c r="C30" s="27" t="s">
        <v>69</v>
      </c>
      <c r="D30" s="18">
        <v>0</v>
      </c>
      <c r="E30" s="28">
        <v>9.2675000000000001</v>
      </c>
      <c r="F30" s="31">
        <v>9.2675000000000001</v>
      </c>
    </row>
    <row r="31" spans="1:6" x14ac:dyDescent="0.2">
      <c r="A31" s="7"/>
      <c r="B31" s="15"/>
      <c r="C31" s="29" t="s">
        <v>70</v>
      </c>
      <c r="D31" s="18">
        <v>0</v>
      </c>
      <c r="E31" s="30">
        <v>26.8</v>
      </c>
      <c r="F31" s="30">
        <v>26.8</v>
      </c>
    </row>
    <row r="32" spans="1:6" x14ac:dyDescent="0.2">
      <c r="A32" s="7">
        <v>1</v>
      </c>
      <c r="B32" s="15" t="s">
        <v>27</v>
      </c>
      <c r="C32" s="16" t="s">
        <v>28</v>
      </c>
      <c r="D32" s="18">
        <v>0</v>
      </c>
      <c r="E32" s="18">
        <f>E33+E35</f>
        <v>89.5</v>
      </c>
      <c r="F32" s="18">
        <v>0</v>
      </c>
    </row>
    <row r="33" spans="1:6" x14ac:dyDescent="0.2">
      <c r="A33" s="7">
        <v>1</v>
      </c>
      <c r="B33" s="15" t="s">
        <v>29</v>
      </c>
      <c r="C33" s="16" t="s">
        <v>30</v>
      </c>
      <c r="D33" s="18">
        <v>0</v>
      </c>
      <c r="E33" s="18">
        <v>60</v>
      </c>
      <c r="F33" s="18">
        <v>0</v>
      </c>
    </row>
    <row r="34" spans="1:6" ht="25.5" x14ac:dyDescent="0.2">
      <c r="A34" s="7"/>
      <c r="B34" s="15"/>
      <c r="C34" s="16" t="s">
        <v>77</v>
      </c>
      <c r="D34" s="18">
        <v>0</v>
      </c>
      <c r="E34" s="18">
        <v>60</v>
      </c>
      <c r="F34" s="18">
        <v>0</v>
      </c>
    </row>
    <row r="35" spans="1:6" ht="25.5" x14ac:dyDescent="0.2">
      <c r="A35" s="7">
        <v>1</v>
      </c>
      <c r="B35" s="15">
        <v>4060</v>
      </c>
      <c r="C35" s="16" t="s">
        <v>76</v>
      </c>
      <c r="D35" s="18">
        <v>0</v>
      </c>
      <c r="E35" s="18">
        <v>29.5</v>
      </c>
      <c r="F35" s="18">
        <v>0</v>
      </c>
    </row>
    <row r="36" spans="1:6" x14ac:dyDescent="0.2">
      <c r="A36" s="7"/>
      <c r="B36" s="15"/>
      <c r="C36" s="16" t="s">
        <v>78</v>
      </c>
      <c r="D36" s="18">
        <v>0</v>
      </c>
      <c r="E36" s="18">
        <v>29.5</v>
      </c>
      <c r="F36" s="18">
        <v>0</v>
      </c>
    </row>
    <row r="37" spans="1:6" x14ac:dyDescent="0.2">
      <c r="A37" s="7">
        <v>1</v>
      </c>
      <c r="B37" s="15" t="s">
        <v>31</v>
      </c>
      <c r="C37" s="16" t="s">
        <v>32</v>
      </c>
      <c r="D37" s="18">
        <v>0</v>
      </c>
      <c r="E37" s="18">
        <f>E38+E42+E46+E51</f>
        <v>7330.5</v>
      </c>
      <c r="F37" s="18">
        <v>135.84800000000001</v>
      </c>
    </row>
    <row r="38" spans="1:6" ht="25.5" x14ac:dyDescent="0.2">
      <c r="A38" s="7">
        <v>1</v>
      </c>
      <c r="B38" s="15" t="s">
        <v>33</v>
      </c>
      <c r="C38" s="16" t="s">
        <v>34</v>
      </c>
      <c r="D38" s="18">
        <v>0</v>
      </c>
      <c r="E38" s="18">
        <v>2336.6</v>
      </c>
      <c r="F38" s="18">
        <v>0</v>
      </c>
    </row>
    <row r="39" spans="1:6" s="8" customFormat="1" ht="13.5" customHeight="1" x14ac:dyDescent="0.2">
      <c r="A39" s="19"/>
      <c r="B39" s="20"/>
      <c r="C39" s="17" t="s">
        <v>79</v>
      </c>
      <c r="D39" s="22"/>
      <c r="E39" s="22">
        <v>1780</v>
      </c>
      <c r="F39" s="22"/>
    </row>
    <row r="40" spans="1:6" s="8" customFormat="1" ht="79.5" customHeight="1" x14ac:dyDescent="0.2">
      <c r="A40" s="19"/>
      <c r="B40" s="20"/>
      <c r="C40" s="17" t="s">
        <v>72</v>
      </c>
      <c r="D40" s="22">
        <v>0</v>
      </c>
      <c r="E40" s="22">
        <v>384.2</v>
      </c>
      <c r="F40" s="22">
        <v>0</v>
      </c>
    </row>
    <row r="41" spans="1:6" s="8" customFormat="1" ht="51" customHeight="1" x14ac:dyDescent="0.2">
      <c r="A41" s="19"/>
      <c r="B41" s="20"/>
      <c r="C41" s="17" t="s">
        <v>71</v>
      </c>
      <c r="D41" s="22">
        <v>0</v>
      </c>
      <c r="E41" s="22">
        <v>172.4</v>
      </c>
      <c r="F41" s="22">
        <v>0</v>
      </c>
    </row>
    <row r="42" spans="1:6" ht="25.5" x14ac:dyDescent="0.2">
      <c r="A42" s="7">
        <v>1</v>
      </c>
      <c r="B42" s="15" t="s">
        <v>35</v>
      </c>
      <c r="C42" s="16" t="s">
        <v>36</v>
      </c>
      <c r="D42" s="18">
        <v>0</v>
      </c>
      <c r="E42" s="18">
        <v>2592.4</v>
      </c>
      <c r="F42" s="18">
        <v>135.84800000000001</v>
      </c>
    </row>
    <row r="43" spans="1:6" s="8" customFormat="1" ht="41.25" customHeight="1" x14ac:dyDescent="0.2">
      <c r="A43" s="19"/>
      <c r="B43" s="20"/>
      <c r="C43" s="17" t="s">
        <v>58</v>
      </c>
      <c r="D43" s="22">
        <v>0</v>
      </c>
      <c r="E43" s="22">
        <v>99</v>
      </c>
      <c r="F43" s="22">
        <v>91.8</v>
      </c>
    </row>
    <row r="44" spans="1:6" s="8" customFormat="1" ht="42.75" customHeight="1" x14ac:dyDescent="0.2">
      <c r="A44" s="19"/>
      <c r="B44" s="20"/>
      <c r="C44" s="17" t="s">
        <v>59</v>
      </c>
      <c r="D44" s="22">
        <v>0</v>
      </c>
      <c r="E44" s="22">
        <v>50</v>
      </c>
      <c r="F44" s="22">
        <v>44</v>
      </c>
    </row>
    <row r="45" spans="1:6" s="8" customFormat="1" ht="47.25" customHeight="1" x14ac:dyDescent="0.2">
      <c r="A45" s="19"/>
      <c r="B45" s="20"/>
      <c r="C45" s="17" t="s">
        <v>60</v>
      </c>
      <c r="D45" s="22">
        <v>0</v>
      </c>
      <c r="E45" s="22">
        <v>2443.4</v>
      </c>
      <c r="F45" s="22">
        <v>0</v>
      </c>
    </row>
    <row r="46" spans="1:6" x14ac:dyDescent="0.2">
      <c r="A46" s="7">
        <v>1</v>
      </c>
      <c r="B46" s="15" t="s">
        <v>37</v>
      </c>
      <c r="C46" s="16" t="s">
        <v>38</v>
      </c>
      <c r="D46" s="18">
        <v>0</v>
      </c>
      <c r="E46" s="18">
        <v>765</v>
      </c>
      <c r="F46" s="18">
        <v>0</v>
      </c>
    </row>
    <row r="47" spans="1:6" s="8" customFormat="1" ht="41.25" customHeight="1" x14ac:dyDescent="0.2">
      <c r="A47" s="19"/>
      <c r="B47" s="20"/>
      <c r="C47" s="17" t="s">
        <v>61</v>
      </c>
      <c r="D47" s="22">
        <v>0</v>
      </c>
      <c r="E47" s="22">
        <v>15</v>
      </c>
      <c r="F47" s="22">
        <v>0</v>
      </c>
    </row>
    <row r="48" spans="1:6" s="8" customFormat="1" ht="53.25" customHeight="1" x14ac:dyDescent="0.2">
      <c r="A48" s="19"/>
      <c r="B48" s="20"/>
      <c r="C48" s="17" t="s">
        <v>62</v>
      </c>
      <c r="D48" s="22">
        <v>0</v>
      </c>
      <c r="E48" s="22">
        <v>10</v>
      </c>
      <c r="F48" s="22">
        <v>0</v>
      </c>
    </row>
    <row r="49" spans="1:6" s="8" customFormat="1" ht="25.5" x14ac:dyDescent="0.2">
      <c r="A49" s="19"/>
      <c r="B49" s="20"/>
      <c r="C49" s="17" t="s">
        <v>63</v>
      </c>
      <c r="D49" s="22">
        <v>0</v>
      </c>
      <c r="E49" s="22">
        <v>650</v>
      </c>
      <c r="F49" s="22">
        <v>0</v>
      </c>
    </row>
    <row r="50" spans="1:6" s="8" customFormat="1" x14ac:dyDescent="0.2">
      <c r="A50" s="19"/>
      <c r="B50" s="20"/>
      <c r="C50" s="17" t="s">
        <v>73</v>
      </c>
      <c r="D50" s="22">
        <v>0</v>
      </c>
      <c r="E50" s="22">
        <v>90</v>
      </c>
      <c r="F50" s="22">
        <v>0</v>
      </c>
    </row>
    <row r="51" spans="1:6" ht="25.5" x14ac:dyDescent="0.2">
      <c r="A51" s="7">
        <v>1</v>
      </c>
      <c r="B51" s="15" t="s">
        <v>39</v>
      </c>
      <c r="C51" s="16" t="s">
        <v>40</v>
      </c>
      <c r="D51" s="18">
        <v>0</v>
      </c>
      <c r="E51" s="18">
        <v>1636.5</v>
      </c>
      <c r="F51" s="18">
        <v>0</v>
      </c>
    </row>
    <row r="52" spans="1:6" s="8" customFormat="1" ht="49.5" customHeight="1" x14ac:dyDescent="0.2">
      <c r="A52" s="19"/>
      <c r="B52" s="20"/>
      <c r="C52" s="17" t="s">
        <v>64</v>
      </c>
      <c r="D52" s="22">
        <v>0</v>
      </c>
      <c r="E52" s="22">
        <v>1636.5</v>
      </c>
      <c r="F52" s="22">
        <v>0</v>
      </c>
    </row>
    <row r="53" spans="1:6" x14ac:dyDescent="0.2">
      <c r="A53" s="7">
        <v>1</v>
      </c>
      <c r="B53" s="15" t="s">
        <v>41</v>
      </c>
      <c r="C53" s="16" t="s">
        <v>42</v>
      </c>
      <c r="D53" s="18">
        <v>0</v>
      </c>
      <c r="E53" s="18">
        <v>2430.3000000000002</v>
      </c>
      <c r="F53" s="18">
        <v>0</v>
      </c>
    </row>
    <row r="54" spans="1:6" x14ac:dyDescent="0.2">
      <c r="A54" s="7">
        <v>1</v>
      </c>
      <c r="B54" s="15" t="s">
        <v>43</v>
      </c>
      <c r="C54" s="16" t="s">
        <v>44</v>
      </c>
      <c r="D54" s="18">
        <v>0</v>
      </c>
      <c r="E54" s="18">
        <v>2430.3000000000002</v>
      </c>
      <c r="F54" s="18">
        <v>0</v>
      </c>
    </row>
    <row r="55" spans="1:6" s="8" customFormat="1" ht="27.75" customHeight="1" x14ac:dyDescent="0.2">
      <c r="A55" s="19"/>
      <c r="B55" s="20"/>
      <c r="C55" s="17" t="s">
        <v>65</v>
      </c>
      <c r="D55" s="22">
        <v>0</v>
      </c>
      <c r="E55" s="22">
        <v>2430.3000000000002</v>
      </c>
      <c r="F55" s="22">
        <v>0</v>
      </c>
    </row>
    <row r="56" spans="1:6" x14ac:dyDescent="0.2">
      <c r="A56" s="7">
        <v>1</v>
      </c>
      <c r="B56" s="15" t="s">
        <v>45</v>
      </c>
      <c r="C56" s="16" t="s">
        <v>46</v>
      </c>
      <c r="D56" s="18">
        <v>0</v>
      </c>
      <c r="E56" s="18">
        <f>E53+E37+E32+E28+E21+E5</f>
        <v>19287.181499999999</v>
      </c>
      <c r="F56" s="18">
        <v>6782.2295000000004</v>
      </c>
    </row>
    <row r="58" spans="1:6" x14ac:dyDescent="0.2">
      <c r="B58" s="6"/>
      <c r="C58" s="4"/>
      <c r="D58" s="2"/>
      <c r="E58" s="2"/>
      <c r="F58" s="2"/>
    </row>
    <row r="66" hidden="1" x14ac:dyDescent="0.2"/>
  </sheetData>
  <mergeCells count="1">
    <mergeCell ref="B2:F2"/>
  </mergeCells>
  <conditionalFormatting sqref="B5:B38 B40:B56">
    <cfRule type="expression" dxfId="56" priority="25" stopIfTrue="1">
      <formula>A5=1</formula>
    </cfRule>
    <cfRule type="expression" dxfId="55" priority="26" stopIfTrue="1">
      <formula>A5=2</formula>
    </cfRule>
    <cfRule type="expression" dxfId="54" priority="27" stopIfTrue="1">
      <formula>A5=3</formula>
    </cfRule>
  </conditionalFormatting>
  <conditionalFormatting sqref="B58:B67">
    <cfRule type="expression" dxfId="53" priority="184" stopIfTrue="1">
      <formula>A58=1</formula>
    </cfRule>
    <cfRule type="expression" dxfId="52" priority="185" stopIfTrue="1">
      <formula>A58=2</formula>
    </cfRule>
    <cfRule type="expression" dxfId="51" priority="186" stopIfTrue="1">
      <formula>A58=3</formula>
    </cfRule>
  </conditionalFormatting>
  <conditionalFormatting sqref="C5:C10">
    <cfRule type="expression" dxfId="50" priority="181" stopIfTrue="1">
      <formula>A5=1</formula>
    </cfRule>
    <cfRule type="expression" dxfId="49" priority="182" stopIfTrue="1">
      <formula>A5=2</formula>
    </cfRule>
    <cfRule type="expression" dxfId="48" priority="183" stopIfTrue="1">
      <formula>A5=3</formula>
    </cfRule>
  </conditionalFormatting>
  <conditionalFormatting sqref="C13:C17 C19:C29 C32:C38 C40:C56">
    <cfRule type="expression" dxfId="47" priority="143" stopIfTrue="1">
      <formula>A13=2</formula>
    </cfRule>
    <cfRule type="expression" dxfId="46" priority="144" stopIfTrue="1">
      <formula>A13=3</formula>
    </cfRule>
  </conditionalFormatting>
  <conditionalFormatting sqref="C13:C29 C32:C38 C40:C56">
    <cfRule type="expression" dxfId="45" priority="22" stopIfTrue="1">
      <formula>A13=1</formula>
    </cfRule>
  </conditionalFormatting>
  <conditionalFormatting sqref="C58:C67">
    <cfRule type="expression" dxfId="44" priority="187" stopIfTrue="1">
      <formula>A58=1</formula>
    </cfRule>
    <cfRule type="expression" dxfId="43" priority="188" stopIfTrue="1">
      <formula>A58=2</formula>
    </cfRule>
    <cfRule type="expression" dxfId="42" priority="189" stopIfTrue="1">
      <formula>A58=3</formula>
    </cfRule>
  </conditionalFormatting>
  <conditionalFormatting sqref="D5:D17 D21:D38 D40:D56">
    <cfRule type="expression" dxfId="41" priority="149" stopIfTrue="1">
      <formula>A5=2</formula>
    </cfRule>
    <cfRule type="expression" dxfId="40" priority="150" stopIfTrue="1">
      <formula>A5=3</formula>
    </cfRule>
  </conditionalFormatting>
  <conditionalFormatting sqref="D5:D38 D40:D56">
    <cfRule type="expression" dxfId="39" priority="28" stopIfTrue="1">
      <formula>A5=1</formula>
    </cfRule>
  </conditionalFormatting>
  <conditionalFormatting sqref="D58:D67">
    <cfRule type="expression" dxfId="38" priority="190" stopIfTrue="1">
      <formula>A58=1</formula>
    </cfRule>
    <cfRule type="expression" dxfId="37" priority="191" stopIfTrue="1">
      <formula>A58=2</formula>
    </cfRule>
    <cfRule type="expression" dxfId="36" priority="192" stopIfTrue="1">
      <formula>A58=3</formula>
    </cfRule>
  </conditionalFormatting>
  <conditionalFormatting sqref="D18:E20">
    <cfRule type="expression" dxfId="35" priority="54" stopIfTrue="1">
      <formula>A18=2</formula>
    </cfRule>
    <cfRule type="expression" dxfId="34" priority="55" stopIfTrue="1">
      <formula>A18=3</formula>
    </cfRule>
  </conditionalFormatting>
  <conditionalFormatting sqref="E5:E8 E10 E13:E17 E21:E24 E26:E29 E32:E38 E40:E56">
    <cfRule type="expression" dxfId="33" priority="241" stopIfTrue="1">
      <formula>A5=1</formula>
    </cfRule>
    <cfRule type="expression" dxfId="32" priority="242" stopIfTrue="1">
      <formula>A5=2</formula>
    </cfRule>
    <cfRule type="expression" dxfId="31" priority="243" stopIfTrue="1">
      <formula>A5=3</formula>
    </cfRule>
  </conditionalFormatting>
  <conditionalFormatting sqref="E9 E25">
    <cfRule type="expression" dxfId="30" priority="244" stopIfTrue="1">
      <formula>XFC9=1</formula>
    </cfRule>
    <cfRule type="expression" dxfId="29" priority="245" stopIfTrue="1">
      <formula>XFC9=2</formula>
    </cfRule>
    <cfRule type="expression" dxfId="28" priority="246" stopIfTrue="1">
      <formula>XFC9=3</formula>
    </cfRule>
  </conditionalFormatting>
  <conditionalFormatting sqref="E18:E20">
    <cfRule type="expression" dxfId="27" priority="53" stopIfTrue="1">
      <formula>B18=1</formula>
    </cfRule>
  </conditionalFormatting>
  <conditionalFormatting sqref="E58:E67">
    <cfRule type="expression" dxfId="26" priority="193" stopIfTrue="1">
      <formula>A58=1</formula>
    </cfRule>
    <cfRule type="expression" dxfId="25" priority="194" stopIfTrue="1">
      <formula>A58=2</formula>
    </cfRule>
    <cfRule type="expression" dxfId="24" priority="195" stopIfTrue="1">
      <formula>A58=3</formula>
    </cfRule>
  </conditionalFormatting>
  <conditionalFormatting sqref="F5:F11">
    <cfRule type="expression" dxfId="23" priority="178" stopIfTrue="1">
      <formula>A5=1</formula>
    </cfRule>
    <cfRule type="expression" dxfId="22" priority="179" stopIfTrue="1">
      <formula>A5=2</formula>
    </cfRule>
    <cfRule type="expression" dxfId="21" priority="180" stopIfTrue="1">
      <formula>A5=3</formula>
    </cfRule>
  </conditionalFormatting>
  <conditionalFormatting sqref="F13:F29 F32:F38 F40:F56">
    <cfRule type="expression" dxfId="20" priority="19" stopIfTrue="1">
      <formula>A13=1</formula>
    </cfRule>
    <cfRule type="expression" dxfId="19" priority="20" stopIfTrue="1">
      <formula>A13=2</formula>
    </cfRule>
    <cfRule type="expression" dxfId="18" priority="21" stopIfTrue="1">
      <formula>A13=3</formula>
    </cfRule>
  </conditionalFormatting>
  <conditionalFormatting sqref="F58:F67">
    <cfRule type="expression" dxfId="17" priority="205" stopIfTrue="1">
      <formula>A58=1</formula>
    </cfRule>
    <cfRule type="expression" dxfId="16" priority="206" stopIfTrue="1">
      <formula>A58=2</formula>
    </cfRule>
    <cfRule type="expression" dxfId="15" priority="207" stopIfTrue="1">
      <formula>A58=3</formula>
    </cfRule>
  </conditionalFormatting>
  <conditionalFormatting sqref="B39">
    <cfRule type="expression" dxfId="14" priority="4" stopIfTrue="1">
      <formula>A39=1</formula>
    </cfRule>
    <cfRule type="expression" dxfId="13" priority="5" stopIfTrue="1">
      <formula>A39=2</formula>
    </cfRule>
    <cfRule type="expression" dxfId="12" priority="6" stopIfTrue="1">
      <formula>A39=3</formula>
    </cfRule>
  </conditionalFormatting>
  <conditionalFormatting sqref="C39">
    <cfRule type="expression" dxfId="11" priority="1" stopIfTrue="1">
      <formula>A39=1</formula>
    </cfRule>
  </conditionalFormatting>
  <conditionalFormatting sqref="C39">
    <cfRule type="expression" dxfId="10" priority="2" stopIfTrue="1">
      <formula>A39=2</formula>
    </cfRule>
    <cfRule type="expression" dxfId="9" priority="3" stopIfTrue="1">
      <formula>A39=3</formula>
    </cfRule>
  </conditionalFormatting>
  <conditionalFormatting sqref="D39">
    <cfRule type="expression" dxfId="8" priority="7" stopIfTrue="1">
      <formula>A39=1</formula>
    </cfRule>
    <cfRule type="expression" dxfId="7" priority="8" stopIfTrue="1">
      <formula>A39=2</formula>
    </cfRule>
    <cfRule type="expression" dxfId="6" priority="9" stopIfTrue="1">
      <formula>A39=3</formula>
    </cfRule>
  </conditionalFormatting>
  <conditionalFormatting sqref="E39">
    <cfRule type="expression" dxfId="5" priority="10" stopIfTrue="1">
      <formula>A39=1</formula>
    </cfRule>
    <cfRule type="expression" dxfId="4" priority="11" stopIfTrue="1">
      <formula>A39=2</formula>
    </cfRule>
    <cfRule type="expression" dxfId="3" priority="12" stopIfTrue="1">
      <formula>A39=3</formula>
    </cfRule>
  </conditionalFormatting>
  <conditionalFormatting sqref="F39">
    <cfRule type="expression" dxfId="2" priority="13" stopIfTrue="1">
      <formula>A39=1</formula>
    </cfRule>
    <cfRule type="expression" dxfId="1" priority="14" stopIfTrue="1">
      <formula>A39=2</formula>
    </cfRule>
    <cfRule type="expression" dxfId="0" priority="15" stopIfTrue="1">
      <formula>A39=3</formula>
    </cfRule>
  </conditionalFormatting>
  <pageMargins left="0.31496062992125984" right="0.31496062992125984" top="0.39370078740157483" bottom="0.39370078740157483" header="0" footer="0"/>
  <pageSetup paperSize="9" scale="92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6:F55"/>
  <sheetViews>
    <sheetView workbookViewId="0">
      <selection activeCell="B30" sqref="B30:AL54"/>
    </sheetView>
  </sheetViews>
  <sheetFormatPr defaultRowHeight="12.75" x14ac:dyDescent="0.2"/>
  <sheetData>
    <row r="6" ht="51.75" customHeight="1" x14ac:dyDescent="0.2"/>
    <row r="29" spans="3:6" ht="38.25" customHeight="1" x14ac:dyDescent="0.2">
      <c r="C29" s="32"/>
      <c r="D29" s="32"/>
      <c r="E29" s="32"/>
      <c r="F29" s="32"/>
    </row>
    <row r="30" spans="3:6" x14ac:dyDescent="0.2">
      <c r="C30" s="32"/>
      <c r="D30" s="32"/>
      <c r="E30" s="33"/>
      <c r="F30" s="33"/>
    </row>
    <row r="31" spans="3:6" x14ac:dyDescent="0.2">
      <c r="C31" s="32"/>
      <c r="D31" s="32"/>
      <c r="E31" s="33"/>
      <c r="F31" s="33"/>
    </row>
    <row r="39" ht="79.5" customHeight="1" x14ac:dyDescent="0.2"/>
    <row r="40" ht="51" customHeight="1" x14ac:dyDescent="0.2"/>
    <row r="47" ht="53.25" customHeight="1" x14ac:dyDescent="0.2"/>
    <row r="54" spans="5:5" ht="27.75" customHeight="1" x14ac:dyDescent="0.2"/>
    <row r="55" spans="5:5" x14ac:dyDescent="0.2">
      <c r="E55">
        <f>E52+E37+E32+E28+E21+E5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2025-04-11T12:29:47Z</cp:lastPrinted>
  <dcterms:created xsi:type="dcterms:W3CDTF">2025-04-01T10:45:26Z</dcterms:created>
  <dcterms:modified xsi:type="dcterms:W3CDTF">2025-05-09T05:37:46Z</dcterms:modified>
</cp:coreProperties>
</file>